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24519"/>
</workbook>
</file>

<file path=xl/calcChain.xml><?xml version="1.0" encoding="utf-8"?>
<calcChain xmlns="http://schemas.openxmlformats.org/spreadsheetml/2006/main">
  <c r="D11" i="1"/>
  <c r="E11"/>
  <c r="H11"/>
  <c r="I11"/>
  <c r="J11"/>
  <c r="K11"/>
  <c r="L11"/>
  <c r="N11"/>
  <c r="O11"/>
  <c r="P11"/>
  <c r="Q11"/>
  <c r="R11"/>
  <c r="T11"/>
  <c r="V11"/>
  <c r="W11"/>
  <c r="X11"/>
  <c r="Y11"/>
  <c r="Z11"/>
  <c r="AA11"/>
  <c r="AB11"/>
  <c r="AC11"/>
  <c r="AD11"/>
  <c r="AE11"/>
  <c r="AF11"/>
  <c r="AG11"/>
  <c r="AH11"/>
  <c r="AI11"/>
  <c r="AJ11"/>
  <c r="AL11"/>
  <c r="AM11"/>
  <c r="AN11"/>
  <c r="AO11"/>
  <c r="AP11"/>
  <c r="AR11"/>
  <c r="AS11"/>
  <c r="AT11"/>
  <c r="AU11"/>
  <c r="AV11"/>
  <c r="AW11"/>
  <c r="AX11"/>
  <c r="AY11"/>
  <c r="AZ11"/>
  <c r="BA11"/>
  <c r="BB11"/>
  <c r="BC11"/>
  <c r="BD11"/>
  <c r="C11"/>
  <c r="BE10"/>
  <c r="BF10" s="1"/>
  <c r="D29"/>
  <c r="E29"/>
  <c r="H29"/>
  <c r="I29"/>
  <c r="J29"/>
  <c r="K29"/>
  <c r="L29"/>
  <c r="N29"/>
  <c r="O29"/>
  <c r="P29"/>
  <c r="Q29"/>
  <c r="R29"/>
  <c r="T29"/>
  <c r="V29"/>
  <c r="W29"/>
  <c r="X29"/>
  <c r="Y29"/>
  <c r="Z29"/>
  <c r="AA29"/>
  <c r="AB29"/>
  <c r="AC29"/>
  <c r="AD29"/>
  <c r="AE29"/>
  <c r="AF29"/>
  <c r="AG29"/>
  <c r="AH29"/>
  <c r="AI29"/>
  <c r="AJ29"/>
  <c r="AL29"/>
  <c r="AM29"/>
  <c r="AN29"/>
  <c r="AO29"/>
  <c r="AP29"/>
  <c r="AR29"/>
  <c r="AS29"/>
  <c r="AT29"/>
  <c r="AU29"/>
  <c r="AV29"/>
  <c r="AW29"/>
  <c r="AX29"/>
  <c r="AY29"/>
  <c r="AZ29"/>
  <c r="BA29"/>
  <c r="BB29"/>
  <c r="BC29"/>
  <c r="BD29"/>
  <c r="D21"/>
  <c r="D19" s="1"/>
  <c r="E21"/>
  <c r="E19" s="1"/>
  <c r="H21"/>
  <c r="H19" s="1"/>
  <c r="I21"/>
  <c r="I19" s="1"/>
  <c r="J21"/>
  <c r="J19" s="1"/>
  <c r="K21"/>
  <c r="K19" s="1"/>
  <c r="L21"/>
  <c r="L19" s="1"/>
  <c r="N21"/>
  <c r="N19" s="1"/>
  <c r="O21"/>
  <c r="O19" s="1"/>
  <c r="P21"/>
  <c r="P19" s="1"/>
  <c r="Q21"/>
  <c r="Q19" s="1"/>
  <c r="R21"/>
  <c r="R19" s="1"/>
  <c r="T21"/>
  <c r="T19" s="1"/>
  <c r="V21"/>
  <c r="V19" s="1"/>
  <c r="W21"/>
  <c r="W19" s="1"/>
  <c r="X21"/>
  <c r="X19" s="1"/>
  <c r="Y21"/>
  <c r="Y19" s="1"/>
  <c r="Z21"/>
  <c r="Z19" s="1"/>
  <c r="AA21"/>
  <c r="AA19" s="1"/>
  <c r="AB21"/>
  <c r="AB19" s="1"/>
  <c r="AC21"/>
  <c r="AC19" s="1"/>
  <c r="AD21"/>
  <c r="AD19" s="1"/>
  <c r="AE21"/>
  <c r="AE19" s="1"/>
  <c r="AF21"/>
  <c r="AF19" s="1"/>
  <c r="AG21"/>
  <c r="AG19" s="1"/>
  <c r="AH21"/>
  <c r="AH19" s="1"/>
  <c r="AI21"/>
  <c r="AI19" s="1"/>
  <c r="AJ21"/>
  <c r="AJ19" s="1"/>
  <c r="AL21"/>
  <c r="AL19" s="1"/>
  <c r="AM21"/>
  <c r="AM19" s="1"/>
  <c r="AN21"/>
  <c r="AN19" s="1"/>
  <c r="AO21"/>
  <c r="AO19" s="1"/>
  <c r="AP21"/>
  <c r="AP19" s="1"/>
  <c r="AR21"/>
  <c r="AR19" s="1"/>
  <c r="AS21"/>
  <c r="AS19" s="1"/>
  <c r="AT21"/>
  <c r="AT19" s="1"/>
  <c r="AU21"/>
  <c r="AU19" s="1"/>
  <c r="AV21"/>
  <c r="AV19" s="1"/>
  <c r="AW21"/>
  <c r="AW19" s="1"/>
  <c r="AX21"/>
  <c r="AX19" s="1"/>
  <c r="AY21"/>
  <c r="AY19" s="1"/>
  <c r="AZ21"/>
  <c r="AZ19" s="1"/>
  <c r="BA21"/>
  <c r="BA19" s="1"/>
  <c r="BB21"/>
  <c r="BB19" s="1"/>
  <c r="BC21"/>
  <c r="BC19" s="1"/>
  <c r="BD21"/>
  <c r="BD19" s="1"/>
  <c r="D33"/>
  <c r="E33"/>
  <c r="H33"/>
  <c r="I33"/>
  <c r="J33"/>
  <c r="K33"/>
  <c r="L33"/>
  <c r="N33"/>
  <c r="O33"/>
  <c r="P33"/>
  <c r="Q33"/>
  <c r="R33"/>
  <c r="T33"/>
  <c r="V33"/>
  <c r="W33"/>
  <c r="X33"/>
  <c r="Y33"/>
  <c r="Z33"/>
  <c r="AA33"/>
  <c r="AB33"/>
  <c r="AC33"/>
  <c r="AD33"/>
  <c r="AE33"/>
  <c r="AF33"/>
  <c r="AG33"/>
  <c r="AH33"/>
  <c r="AI33"/>
  <c r="AJ33"/>
  <c r="AL33"/>
  <c r="AM33"/>
  <c r="AN33"/>
  <c r="AO33"/>
  <c r="AP33"/>
  <c r="AR33"/>
  <c r="AS33"/>
  <c r="AT33"/>
  <c r="AU33"/>
  <c r="AV33"/>
  <c r="AW33"/>
  <c r="AX33"/>
  <c r="AY33"/>
  <c r="AZ33"/>
  <c r="BA33"/>
  <c r="BB33"/>
  <c r="BC33"/>
  <c r="BD33"/>
  <c r="AQ25"/>
  <c r="AQ26"/>
  <c r="AK25"/>
  <c r="AK26"/>
  <c r="U26"/>
  <c r="U25"/>
  <c r="S25" s="1"/>
  <c r="M25"/>
  <c r="G25"/>
  <c r="BE25"/>
  <c r="F25" l="1"/>
  <c r="BF25" s="1"/>
  <c r="M12"/>
  <c r="M14"/>
  <c r="M15"/>
  <c r="M16"/>
  <c r="M17"/>
  <c r="M18"/>
  <c r="D8" l="1"/>
  <c r="D9" s="1"/>
  <c r="G12"/>
  <c r="G14"/>
  <c r="G15"/>
  <c r="G16"/>
  <c r="G17"/>
  <c r="G18"/>
  <c r="U12"/>
  <c r="U14"/>
  <c r="S14" s="1"/>
  <c r="U15"/>
  <c r="S15" s="1"/>
  <c r="U16"/>
  <c r="S16" s="1"/>
  <c r="U17"/>
  <c r="S17" s="1"/>
  <c r="U18"/>
  <c r="S18" s="1"/>
  <c r="AQ12"/>
  <c r="AQ14"/>
  <c r="AQ15"/>
  <c r="AQ16"/>
  <c r="AQ17"/>
  <c r="AQ18"/>
  <c r="AK12"/>
  <c r="AK14"/>
  <c r="AK15"/>
  <c r="AK16"/>
  <c r="AK17"/>
  <c r="AK18"/>
  <c r="S12" l="1"/>
  <c r="F12" s="1"/>
  <c r="D27"/>
  <c r="F16"/>
  <c r="F17"/>
  <c r="F15"/>
  <c r="F18"/>
  <c r="F14"/>
  <c r="C33"/>
  <c r="C29"/>
  <c r="C21"/>
  <c r="C19" s="1"/>
  <c r="C8" l="1"/>
  <c r="C9" s="1"/>
  <c r="BE36"/>
  <c r="AQ36"/>
  <c r="AK36"/>
  <c r="U36"/>
  <c r="S36" s="1"/>
  <c r="M36"/>
  <c r="G36"/>
  <c r="BE35"/>
  <c r="AQ35"/>
  <c r="AK35"/>
  <c r="U35"/>
  <c r="S35" s="1"/>
  <c r="M35"/>
  <c r="G35"/>
  <c r="BE34"/>
  <c r="AQ34"/>
  <c r="AK34"/>
  <c r="U34"/>
  <c r="S34" s="1"/>
  <c r="M34"/>
  <c r="G34"/>
  <c r="BE32"/>
  <c r="AQ32"/>
  <c r="AK32"/>
  <c r="U32"/>
  <c r="S32" s="1"/>
  <c r="M32"/>
  <c r="G32"/>
  <c r="BE31"/>
  <c r="AQ31"/>
  <c r="AK31"/>
  <c r="U31"/>
  <c r="M31"/>
  <c r="G31"/>
  <c r="BE28"/>
  <c r="AQ28"/>
  <c r="AK28"/>
  <c r="U28"/>
  <c r="S28" s="1"/>
  <c r="M28"/>
  <c r="G28"/>
  <c r="BE26"/>
  <c r="S26"/>
  <c r="M26"/>
  <c r="G26"/>
  <c r="BE24"/>
  <c r="AQ24"/>
  <c r="AK24"/>
  <c r="U24"/>
  <c r="S24" s="1"/>
  <c r="M24"/>
  <c r="G24"/>
  <c r="BE23"/>
  <c r="AQ23"/>
  <c r="AK23"/>
  <c r="U23"/>
  <c r="S23" s="1"/>
  <c r="M23"/>
  <c r="G23"/>
  <c r="BE22"/>
  <c r="AQ22"/>
  <c r="AK22"/>
  <c r="U22"/>
  <c r="M22"/>
  <c r="G22"/>
  <c r="BD8"/>
  <c r="AV8"/>
  <c r="AV9" s="1"/>
  <c r="AU8"/>
  <c r="AU9" s="1"/>
  <c r="AP8"/>
  <c r="AP9" s="1"/>
  <c r="AN8"/>
  <c r="AL8"/>
  <c r="AL9" s="1"/>
  <c r="AE8"/>
  <c r="AE9" s="1"/>
  <c r="AA8"/>
  <c r="AA9" s="1"/>
  <c r="P8"/>
  <c r="L8"/>
  <c r="L9" s="1"/>
  <c r="H8"/>
  <c r="H9" s="1"/>
  <c r="E8"/>
  <c r="BE20"/>
  <c r="AQ20"/>
  <c r="AK20"/>
  <c r="U20"/>
  <c r="M20"/>
  <c r="G20"/>
  <c r="BB8"/>
  <c r="BB9" s="1"/>
  <c r="BE18"/>
  <c r="BE16"/>
  <c r="BE14"/>
  <c r="BE13"/>
  <c r="AQ13"/>
  <c r="AQ11" s="1"/>
  <c r="AK13"/>
  <c r="AK11" s="1"/>
  <c r="U13"/>
  <c r="U11" s="1"/>
  <c r="M13"/>
  <c r="M11" s="1"/>
  <c r="G13"/>
  <c r="G11" s="1"/>
  <c r="BE17"/>
  <c r="BE7"/>
  <c r="AQ7"/>
  <c r="AK7"/>
  <c r="U7"/>
  <c r="M7"/>
  <c r="G7"/>
  <c r="E27" l="1"/>
  <c r="E30" s="1"/>
  <c r="E9"/>
  <c r="P27"/>
  <c r="P30" s="1"/>
  <c r="P9"/>
  <c r="AN27"/>
  <c r="AN30" s="1"/>
  <c r="AN9"/>
  <c r="BD27"/>
  <c r="BD30" s="1"/>
  <c r="BD9"/>
  <c r="AK21"/>
  <c r="AK19" s="1"/>
  <c r="G21"/>
  <c r="G19" s="1"/>
  <c r="AQ21"/>
  <c r="AQ19" s="1"/>
  <c r="AA27"/>
  <c r="AA30" s="1"/>
  <c r="AP27"/>
  <c r="AP30" s="1"/>
  <c r="AK33"/>
  <c r="AK29"/>
  <c r="BB27"/>
  <c r="BB30" s="1"/>
  <c r="H27"/>
  <c r="H30" s="1"/>
  <c r="AE27"/>
  <c r="AE30" s="1"/>
  <c r="AU27"/>
  <c r="AU30" s="1"/>
  <c r="G33"/>
  <c r="G29"/>
  <c r="AQ33"/>
  <c r="AQ29"/>
  <c r="L27"/>
  <c r="L30" s="1"/>
  <c r="AL27"/>
  <c r="AL30" s="1"/>
  <c r="AV27"/>
  <c r="AV30" s="1"/>
  <c r="M21"/>
  <c r="M19" s="1"/>
  <c r="M33"/>
  <c r="M29"/>
  <c r="BE33"/>
  <c r="S22"/>
  <c r="S21" s="1"/>
  <c r="U21"/>
  <c r="U19" s="1"/>
  <c r="U33"/>
  <c r="U29"/>
  <c r="F34"/>
  <c r="BF34" s="1"/>
  <c r="S13"/>
  <c r="S11" s="1"/>
  <c r="C27"/>
  <c r="AZ8"/>
  <c r="Q8"/>
  <c r="AT8"/>
  <c r="T8"/>
  <c r="T9" s="1"/>
  <c r="V8"/>
  <c r="V9" s="1"/>
  <c r="F26"/>
  <c r="BF26" s="1"/>
  <c r="I8"/>
  <c r="Z8"/>
  <c r="F32"/>
  <c r="BF32" s="1"/>
  <c r="AF8"/>
  <c r="R8"/>
  <c r="AB8"/>
  <c r="AB9" s="1"/>
  <c r="AX8"/>
  <c r="AX9" s="1"/>
  <c r="BE29"/>
  <c r="AD8"/>
  <c r="K8"/>
  <c r="F35"/>
  <c r="BF35" s="1"/>
  <c r="N8"/>
  <c r="X8"/>
  <c r="AJ8"/>
  <c r="J8"/>
  <c r="BC8"/>
  <c r="BC9" s="1"/>
  <c r="O8"/>
  <c r="F28"/>
  <c r="BF28" s="1"/>
  <c r="AY8"/>
  <c r="AS8"/>
  <c r="AS9" s="1"/>
  <c r="AW8"/>
  <c r="AW9" s="1"/>
  <c r="BA8"/>
  <c r="BF18"/>
  <c r="AM8"/>
  <c r="AM9" s="1"/>
  <c r="W8"/>
  <c r="W9" s="1"/>
  <c r="AI8"/>
  <c r="S31"/>
  <c r="BF16"/>
  <c r="S20"/>
  <c r="BE21"/>
  <c r="AH8"/>
  <c r="AH9" s="1"/>
  <c r="AR8"/>
  <c r="AR9" s="1"/>
  <c r="F24"/>
  <c r="BF24" s="1"/>
  <c r="BE19"/>
  <c r="S7"/>
  <c r="BE11"/>
  <c r="F23"/>
  <c r="F36"/>
  <c r="BF36" s="1"/>
  <c r="Y8"/>
  <c r="Y9" s="1"/>
  <c r="AC8"/>
  <c r="AC9" s="1"/>
  <c r="AG8"/>
  <c r="AG9" s="1"/>
  <c r="AO8"/>
  <c r="AO9" s="1"/>
  <c r="O27" l="1"/>
  <c r="O30" s="1"/>
  <c r="O9"/>
  <c r="X27"/>
  <c r="X30" s="1"/>
  <c r="X9"/>
  <c r="AD27"/>
  <c r="AD9"/>
  <c r="R27"/>
  <c r="R30" s="1"/>
  <c r="R9"/>
  <c r="I27"/>
  <c r="I30" s="1"/>
  <c r="I9"/>
  <c r="AT27"/>
  <c r="AT30" s="1"/>
  <c r="AT9"/>
  <c r="N27"/>
  <c r="N30" s="1"/>
  <c r="N9"/>
  <c r="AF27"/>
  <c r="AF9"/>
  <c r="Q27"/>
  <c r="Q30" s="1"/>
  <c r="Q9"/>
  <c r="AY27"/>
  <c r="AY9"/>
  <c r="J27"/>
  <c r="J30" s="1"/>
  <c r="J9"/>
  <c r="AZ27"/>
  <c r="AZ9"/>
  <c r="AI27"/>
  <c r="AI30" s="1"/>
  <c r="AI9"/>
  <c r="BA27"/>
  <c r="BA9"/>
  <c r="AJ27"/>
  <c r="AJ30" s="1"/>
  <c r="AJ9"/>
  <c r="K27"/>
  <c r="K30" s="1"/>
  <c r="K9"/>
  <c r="Z27"/>
  <c r="Z30" s="1"/>
  <c r="Z9"/>
  <c r="Y27"/>
  <c r="Y30" s="1"/>
  <c r="W27"/>
  <c r="W30" s="1"/>
  <c r="AW27"/>
  <c r="AW30" s="1"/>
  <c r="AB27"/>
  <c r="AB30" s="1"/>
  <c r="AC27"/>
  <c r="AC30" s="1"/>
  <c r="AH27"/>
  <c r="AH30" s="1"/>
  <c r="AX27"/>
  <c r="AX30" s="1"/>
  <c r="T27"/>
  <c r="T30" s="1"/>
  <c r="AO27"/>
  <c r="S19"/>
  <c r="S8" s="1"/>
  <c r="S9" s="1"/>
  <c r="S33"/>
  <c r="S29"/>
  <c r="AM27"/>
  <c r="AM30" s="1"/>
  <c r="AS27"/>
  <c r="AS30" s="1"/>
  <c r="BC27"/>
  <c r="BC30" s="1"/>
  <c r="AG27"/>
  <c r="AG30" s="1"/>
  <c r="AR27"/>
  <c r="AR30" s="1"/>
  <c r="F22"/>
  <c r="V27"/>
  <c r="V30" s="1"/>
  <c r="F13"/>
  <c r="AY30"/>
  <c r="BA30"/>
  <c r="AZ30"/>
  <c r="AF30"/>
  <c r="AD30"/>
  <c r="M8"/>
  <c r="M9" s="1"/>
  <c r="G8"/>
  <c r="G9" s="1"/>
  <c r="F31"/>
  <c r="AQ8"/>
  <c r="AQ9" s="1"/>
  <c r="AK8"/>
  <c r="AK9" s="1"/>
  <c r="U8"/>
  <c r="U9" s="1"/>
  <c r="BF23"/>
  <c r="F20"/>
  <c r="F7"/>
  <c r="BE8"/>
  <c r="AO30"/>
  <c r="BF13" l="1"/>
  <c r="F11"/>
  <c r="S27"/>
  <c r="S30" s="1"/>
  <c r="AQ27"/>
  <c r="AQ30" s="1"/>
  <c r="M27"/>
  <c r="M30" s="1"/>
  <c r="U27"/>
  <c r="U30" s="1"/>
  <c r="BF31"/>
  <c r="BF33" s="1"/>
  <c r="F29"/>
  <c r="BF29" s="1"/>
  <c r="F33"/>
  <c r="G27"/>
  <c r="G30" s="1"/>
  <c r="AK27"/>
  <c r="AK30" s="1"/>
  <c r="BF22"/>
  <c r="F21"/>
  <c r="BF21" s="1"/>
  <c r="BE9"/>
  <c r="BF7"/>
  <c r="BF20"/>
  <c r="BF14"/>
  <c r="BE27"/>
  <c r="BE30" s="1"/>
  <c r="F19" l="1"/>
  <c r="BF19" s="1"/>
  <c r="BF11"/>
  <c r="F8" l="1"/>
  <c r="F9" l="1"/>
  <c r="BF9" s="1"/>
  <c r="BF8"/>
  <c r="F27"/>
  <c r="F30" s="1"/>
  <c r="BF27" l="1"/>
  <c r="BF30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<sst xmlns="http://schemas.openxmlformats.org/spreadsheetml/2006/main" count="98" uniqueCount="89">
  <si>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</si>
  <si>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</si>
  <si>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</si>
  <si>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</si>
  <si>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</si>
  <si>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</si>
  <si>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</si>
  <si>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</si>
  <si>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</si>
  <si>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</si>
  <si>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</si>
  <si>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</si>
  <si>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</si>
  <si>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</si>
  <si>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</si>
  <si>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</si>
  <si>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</si>
  <si>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</si>
  <si>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</si>
  <si>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</si>
  <si>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</si>
  <si>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</si>
  <si>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</si>
  <si>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</si>
  <si>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</si>
  <si>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</si>
  <si>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</si>
  <si>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</si>
  <si>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</si>
  <si>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</si>
  <si>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</si>
  <si>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</si>
  <si>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</si>
  <si>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</si>
  <si>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</si>
  <si>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</si>
  <si>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</si>
  <si>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</si>
  <si>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</si>
  <si>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</si>
  <si>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</si>
  <si>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</si>
  <si>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</si>
  <si>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</si>
  <si>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</si>
  <si>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</si>
  <si>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</si>
  <si>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</si>
  <si>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</si>
  <si>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</si>
  <si>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</si>
  <si>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</si>
  <si>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</si>
  <si>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</si>
  <si>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</si>
  <si>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</si>
  <si>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</si>
  <si>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</si>
  <si>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</si>
  <si>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</si>
  <si>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</si>
  <si>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</si>
  <si>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</si>
  <si>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</si>
  <si>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</si>
  <si>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</si>
  <si>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</si>
  <si>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</si>
  <si>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</si>
  <si>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</si>
  <si>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</si>
  <si>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</si>
  <si>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</si>
  <si>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</si>
  <si>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</si>
  <si>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</si>
  <si>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</si>
  <si>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</si>
  <si>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</si>
  <si>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</si>
  <si>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</si>
  <si>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</si>
  <si>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</si>
  <si>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</si>
  <si>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</si>
  <si>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</si>
  <si>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</si>
  <si>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</si>
  <si>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r>
      <t>Отчет за 2 квартал 2024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theme="1"/>
        <rFont val="Times New Roman"/>
        <family val="1"/>
        <charset val="204"/>
      </rPr>
      <t xml:space="preserve"> рассмотрении обращений, поступивших в Ровенский МР №1</t>
    </r>
    <r>
      <rPr>
        <b/>
        <sz val="10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</si>
</sst>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textRotation="90" wrapText="1"/>
      <protection hidden="1"/>
    </xf>
    <xf numFmtId="0" fontId="10" fillId="0" borderId="3" xfId="0" applyFont="1" applyFill="1" applyBorder="1" applyAlignment="1" applyProtection="1">
      <alignment horizontal="center" vertical="center" textRotation="90" wrapText="1"/>
      <protection hidden="1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0" fontId="10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7" fillId="4" borderId="27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8" fillId="0" borderId="4" xfId="0" applyFont="1" applyFill="1" applyBorder="1" applyAlignment="1" applyProtection="1">
      <alignment horizontal="left" vertical="center" wrapText="1" shrinkToFit="1"/>
      <protection hidden="1"/>
    </xf>
    <xf numFmtId="0" fontId="8" fillId="0" borderId="4" xfId="0" applyFont="1" applyFill="1" applyBorder="1" applyAlignment="1" applyProtection="1">
      <alignment horizontal="right" vertical="center" wrapText="1" shrinkToFit="1"/>
      <protection hidden="1"/>
    </xf>
    <xf numFmtId="0" fontId="8" fillId="0" borderId="4" xfId="0" applyFont="1" applyFill="1" applyBorder="1" applyAlignment="1" applyProtection="1">
      <alignment vertical="center" wrapText="1" shrinkToFit="1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 wrapText="1" shrinkToFit="1"/>
      <protection hidden="1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0" fontId="7" fillId="0" borderId="34" xfId="0" applyFont="1" applyFill="1" applyBorder="1" applyAlignment="1" applyProtection="1">
      <alignment horizontal="center" vertical="center"/>
      <protection hidden="1"/>
    </xf>
    <xf numFmtId="0" fontId="7" fillId="0" borderId="35" xfId="0" applyFont="1" applyFill="1" applyBorder="1" applyAlignment="1" applyProtection="1">
      <alignment horizontal="center" vertical="center"/>
      <protection hidden="1"/>
    </xf>
    <xf numFmtId="0" fontId="7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vertical="center" textRotation="90" wrapText="1"/>
      <protection hidden="1"/>
    </xf>
    <xf numFmtId="0" fontId="10" fillId="8" borderId="3" xfId="0" applyFont="1" applyFill="1" applyBorder="1" applyAlignment="1" applyProtection="1">
      <alignment horizontal="center" vertical="center" textRotation="90" wrapText="1"/>
      <protection hidden="1"/>
    </xf>
    <xf numFmtId="0" fontId="11" fillId="9" borderId="3" xfId="0" applyFont="1" applyFill="1" applyBorder="1" applyAlignment="1" applyProtection="1">
      <alignment horizontal="center" vertical="center" textRotation="90" wrapText="1"/>
      <protection hidden="1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</xf>
    <xf numFmtId="0" fontId="7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7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7" fillId="6" borderId="16" xfId="0" applyFont="1" applyFill="1" applyBorder="1" applyAlignment="1" applyProtection="1">
      <alignment horizontal="center" vertical="center"/>
      <protection hidden="1"/>
    </xf>
    <xf numFmtId="0" fontId="7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2" fillId="9" borderId="17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center" vertical="center"/>
      <protection hidden="1"/>
    </xf>
    <xf numFmtId="0" fontId="7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2" fillId="9" borderId="3" xfId="0" applyFont="1" applyFill="1" applyBorder="1" applyAlignment="1" applyProtection="1">
      <alignment horizontal="center" vertical="center"/>
      <protection hidden="1"/>
    </xf>
    <xf numFmtId="0" fontId="7" fillId="5" borderId="34" xfId="0" applyFont="1" applyFill="1" applyBorder="1" applyAlignment="1" applyProtection="1">
      <alignment horizontal="center" vertic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hidden="1"/>
    </xf>
    <xf numFmtId="0" fontId="7" fillId="5" borderId="34" xfId="0" applyFont="1" applyFill="1" applyBorder="1" applyAlignment="1" applyProtection="1">
      <alignment horizontal="center" vertical="center" wrapText="1" shrinkToFit="1"/>
      <protection hidden="1"/>
    </xf>
    <xf numFmtId="0" fontId="7" fillId="10" borderId="15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/>
      <protection hidden="1"/>
    </xf>
    <xf numFmtId="0" fontId="7" fillId="10" borderId="31" xfId="0" applyFont="1" applyFill="1" applyBorder="1" applyAlignment="1" applyProtection="1">
      <alignment horizontal="center" vertical="center"/>
      <protection hidden="1"/>
    </xf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2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  <xf numFmtId="0" fontId="7" fillId="7" borderId="7" xfId="0" applyFont="1" applyFill="1" applyBorder="1" applyAlignment="1" applyProtection="1">
      <alignment horizontal="center" vertical="center" textRotation="90" wrapText="1"/>
      <protection hidden="1"/>
    </xf>
    <xf numFmtId="0" fontId="7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38"/>
  <sheetViews>
    <sheetView tabSelected="1" topLeftCell="C1" zoomScale="80" zoomScaleNormal="80" workbookViewId="0">
      <pane ySplit="5" topLeftCell="A6" activePane="bottomLeft" state="frozen"/>
      <selection activeCell="A5" sqref="A5"/>
      <selection pane="bottomLeft" activeCell="AX35" sqref="AX35"/>
    </sheetView>
  </sheetViews>
  <sheetFormatPr defaultRowHeight="1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1:58" ht="15.75" customHeight="1" thickBot="1">
      <c r="A2" s="114" t="s">
        <v>88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</row>
    <row r="3" spans="1:58" s="3" customFormat="1" ht="39.75" customHeight="1" thickBot="1">
      <c r="A3" s="115" t="s">
        <v>1</v>
      </c>
      <c r="B3" s="116"/>
      <c r="C3" s="124" t="s">
        <v>74</v>
      </c>
      <c r="D3" s="124" t="s">
        <v>87</v>
      </c>
      <c r="E3" s="117" t="s">
        <v>2</v>
      </c>
      <c r="F3" s="118" t="s">
        <v>3</v>
      </c>
      <c r="G3" s="120" t="s">
        <v>4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2"/>
      <c r="BC3" s="123" t="s">
        <v>5</v>
      </c>
      <c r="BD3" s="123"/>
      <c r="BE3" s="127" t="s">
        <v>6</v>
      </c>
      <c r="BF3" s="127" t="s">
        <v>6</v>
      </c>
    </row>
    <row r="4" spans="1:58" s="3" customFormat="1" ht="31.5" customHeight="1" thickBot="1">
      <c r="A4" s="115"/>
      <c r="B4" s="116"/>
      <c r="C4" s="125"/>
      <c r="D4" s="125"/>
      <c r="E4" s="117"/>
      <c r="F4" s="118"/>
      <c r="G4" s="129" t="s">
        <v>7</v>
      </c>
      <c r="H4" s="130"/>
      <c r="I4" s="130"/>
      <c r="J4" s="130"/>
      <c r="K4" s="130"/>
      <c r="L4" s="131"/>
      <c r="M4" s="132" t="s">
        <v>8</v>
      </c>
      <c r="N4" s="133"/>
      <c r="O4" s="133"/>
      <c r="P4" s="133"/>
      <c r="Q4" s="133"/>
      <c r="R4" s="134"/>
      <c r="S4" s="132" t="s">
        <v>9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4"/>
      <c r="AK4" s="129" t="s">
        <v>10</v>
      </c>
      <c r="AL4" s="130"/>
      <c r="AM4" s="130"/>
      <c r="AN4" s="130"/>
      <c r="AO4" s="130"/>
      <c r="AP4" s="131"/>
      <c r="AQ4" s="129" t="s">
        <v>11</v>
      </c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5" t="s">
        <v>2</v>
      </c>
      <c r="BD4" s="135" t="s">
        <v>3</v>
      </c>
      <c r="BE4" s="128"/>
      <c r="BF4" s="128"/>
    </row>
    <row r="5" spans="1:58" s="3" customFormat="1" ht="147" customHeight="1" thickBot="1">
      <c r="A5" s="115"/>
      <c r="B5" s="116"/>
      <c r="C5" s="126"/>
      <c r="D5" s="126"/>
      <c r="E5" s="117"/>
      <c r="F5" s="119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35"/>
      <c r="BD5" s="135"/>
      <c r="BE5" s="128"/>
      <c r="BF5" s="128"/>
    </row>
    <row r="6" spans="1:58" ht="15.75" thickBot="1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>
      <c r="A7" s="15">
        <v>1</v>
      </c>
      <c r="B7" s="40" t="s">
        <v>55</v>
      </c>
      <c r="C7" s="71"/>
      <c r="D7" s="72"/>
      <c r="E7" s="16">
        <v>3</v>
      </c>
      <c r="F7" s="73">
        <f>SUM(G7,M7,S7,AK7,AQ7)</f>
        <v>3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2</v>
      </c>
      <c r="T7" s="20"/>
      <c r="U7" s="76">
        <f>SUM(V7:AG7)</f>
        <v>2</v>
      </c>
      <c r="V7" s="17"/>
      <c r="W7" s="18"/>
      <c r="X7" s="18"/>
      <c r="Y7" s="18">
        <v>2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1</v>
      </c>
      <c r="AR7" s="17"/>
      <c r="AS7" s="18"/>
      <c r="AT7" s="18"/>
      <c r="AU7" s="18">
        <v>1</v>
      </c>
      <c r="AV7" s="18"/>
      <c r="AW7" s="18"/>
      <c r="AX7" s="18"/>
      <c r="AY7" s="18"/>
      <c r="AZ7" s="18"/>
      <c r="BA7" s="18"/>
      <c r="BB7" s="18"/>
      <c r="BC7" s="21"/>
      <c r="BD7" s="21"/>
      <c r="BE7" s="77">
        <f>SUM(H7:L7,N7:R7,T7,V7:AJ7,AL7:AP7,AR7:BB7)</f>
        <v>3</v>
      </c>
      <c r="BF7" s="77">
        <f>BE7-F7</f>
        <v>0</v>
      </c>
    </row>
    <row r="8" spans="1:58" ht="50.25" customHeight="1" thickBot="1">
      <c r="A8" s="41">
        <v>2</v>
      </c>
      <c r="B8" s="50" t="s">
        <v>56</v>
      </c>
      <c r="C8" s="44">
        <f t="shared" ref="C8:AH8" si="0">C11+C19</f>
        <v>24</v>
      </c>
      <c r="D8" s="42">
        <f t="shared" si="0"/>
        <v>45</v>
      </c>
      <c r="E8" s="42">
        <f t="shared" si="0"/>
        <v>77</v>
      </c>
      <c r="F8" s="43">
        <f t="shared" si="0"/>
        <v>77</v>
      </c>
      <c r="G8" s="44">
        <f t="shared" si="0"/>
        <v>2</v>
      </c>
      <c r="H8" s="45">
        <f t="shared" si="0"/>
        <v>0</v>
      </c>
      <c r="I8" s="45">
        <f t="shared" si="0"/>
        <v>0</v>
      </c>
      <c r="J8" s="45">
        <f t="shared" si="0"/>
        <v>1</v>
      </c>
      <c r="K8" s="45">
        <f t="shared" si="0"/>
        <v>1</v>
      </c>
      <c r="L8" s="46">
        <f t="shared" si="0"/>
        <v>0</v>
      </c>
      <c r="M8" s="44">
        <f t="shared" si="0"/>
        <v>6</v>
      </c>
      <c r="N8" s="45">
        <f t="shared" si="0"/>
        <v>1</v>
      </c>
      <c r="O8" s="45">
        <f t="shared" si="0"/>
        <v>1</v>
      </c>
      <c r="P8" s="45">
        <f t="shared" si="0"/>
        <v>1</v>
      </c>
      <c r="Q8" s="45">
        <f t="shared" si="0"/>
        <v>3</v>
      </c>
      <c r="R8" s="46">
        <f t="shared" si="0"/>
        <v>0</v>
      </c>
      <c r="S8" s="47">
        <f t="shared" si="0"/>
        <v>40</v>
      </c>
      <c r="T8" s="46">
        <f t="shared" si="0"/>
        <v>0</v>
      </c>
      <c r="U8" s="44">
        <f t="shared" si="0"/>
        <v>38</v>
      </c>
      <c r="V8" s="45">
        <f t="shared" si="0"/>
        <v>1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34</v>
      </c>
      <c r="AA8" s="45">
        <f t="shared" si="0"/>
        <v>2</v>
      </c>
      <c r="AB8" s="45">
        <f t="shared" si="0"/>
        <v>1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2</v>
      </c>
      <c r="AJ8" s="46">
        <f t="shared" si="1"/>
        <v>0</v>
      </c>
      <c r="AK8" s="44">
        <f t="shared" si="1"/>
        <v>5</v>
      </c>
      <c r="AL8" s="45">
        <f t="shared" si="1"/>
        <v>4</v>
      </c>
      <c r="AM8" s="45">
        <f t="shared" si="1"/>
        <v>1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24</v>
      </c>
      <c r="AR8" s="45">
        <f t="shared" si="1"/>
        <v>0</v>
      </c>
      <c r="AS8" s="45">
        <f t="shared" si="1"/>
        <v>2</v>
      </c>
      <c r="AT8" s="45">
        <f t="shared" si="1"/>
        <v>3</v>
      </c>
      <c r="AU8" s="45">
        <f t="shared" si="1"/>
        <v>18</v>
      </c>
      <c r="AV8" s="45">
        <f t="shared" si="1"/>
        <v>0</v>
      </c>
      <c r="AW8" s="45">
        <f t="shared" si="1"/>
        <v>0</v>
      </c>
      <c r="AX8" s="45">
        <f t="shared" si="1"/>
        <v>1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0</v>
      </c>
      <c r="BC8" s="45">
        <f t="shared" si="1"/>
        <v>0</v>
      </c>
      <c r="BD8" s="45">
        <f t="shared" si="1"/>
        <v>0</v>
      </c>
      <c r="BE8" s="77">
        <f t="shared" ref="BE8:BE36" si="2">SUM(H8:L8,N8:R8,T8,V8:AJ8,AL8:AP8,AR8:BB8)</f>
        <v>77</v>
      </c>
      <c r="BF8" s="77">
        <f>BE8-F8</f>
        <v>0</v>
      </c>
    </row>
    <row r="9" spans="1:58" ht="56.25" customHeight="1" thickBot="1">
      <c r="A9" s="78">
        <v>3</v>
      </c>
      <c r="B9" s="79" t="s">
        <v>57</v>
      </c>
      <c r="C9" s="80">
        <f>C8-(C12+C13+C15)</f>
        <v>24</v>
      </c>
      <c r="D9" s="80">
        <f t="shared" ref="D9:BD9" si="3">D8-(D12+D13+D15)</f>
        <v>45</v>
      </c>
      <c r="E9" s="80">
        <f t="shared" si="3"/>
        <v>60</v>
      </c>
      <c r="F9" s="80">
        <f t="shared" si="3"/>
        <v>60</v>
      </c>
      <c r="G9" s="80">
        <f t="shared" si="3"/>
        <v>2</v>
      </c>
      <c r="H9" s="80">
        <f t="shared" si="3"/>
        <v>0</v>
      </c>
      <c r="I9" s="80">
        <f t="shared" si="3"/>
        <v>0</v>
      </c>
      <c r="J9" s="80">
        <f t="shared" si="3"/>
        <v>1</v>
      </c>
      <c r="K9" s="80">
        <f t="shared" si="3"/>
        <v>1</v>
      </c>
      <c r="L9" s="80">
        <f t="shared" si="3"/>
        <v>0</v>
      </c>
      <c r="M9" s="80">
        <f t="shared" si="3"/>
        <v>1</v>
      </c>
      <c r="N9" s="80">
        <f t="shared" si="3"/>
        <v>0</v>
      </c>
      <c r="O9" s="80">
        <f t="shared" si="3"/>
        <v>1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30</v>
      </c>
      <c r="T9" s="80">
        <f t="shared" si="3"/>
        <v>0</v>
      </c>
      <c r="U9" s="80">
        <f t="shared" si="3"/>
        <v>28</v>
      </c>
      <c r="V9" s="80">
        <f t="shared" si="3"/>
        <v>1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24</v>
      </c>
      <c r="AA9" s="80">
        <f t="shared" si="3"/>
        <v>2</v>
      </c>
      <c r="AB9" s="80">
        <f t="shared" si="3"/>
        <v>1</v>
      </c>
      <c r="AC9" s="80">
        <f t="shared" si="3"/>
        <v>0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2</v>
      </c>
      <c r="AJ9" s="80">
        <f t="shared" si="3"/>
        <v>0</v>
      </c>
      <c r="AK9" s="80">
        <f t="shared" si="3"/>
        <v>4</v>
      </c>
      <c r="AL9" s="80">
        <f t="shared" si="3"/>
        <v>3</v>
      </c>
      <c r="AM9" s="80">
        <f t="shared" si="3"/>
        <v>1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23</v>
      </c>
      <c r="AR9" s="80">
        <f t="shared" si="3"/>
        <v>0</v>
      </c>
      <c r="AS9" s="80">
        <f t="shared" si="3"/>
        <v>2</v>
      </c>
      <c r="AT9" s="80">
        <f t="shared" si="3"/>
        <v>2</v>
      </c>
      <c r="AU9" s="80">
        <f t="shared" si="3"/>
        <v>18</v>
      </c>
      <c r="AV9" s="80">
        <f t="shared" si="3"/>
        <v>0</v>
      </c>
      <c r="AW9" s="80">
        <f t="shared" si="3"/>
        <v>0</v>
      </c>
      <c r="AX9" s="80">
        <f t="shared" si="3"/>
        <v>1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0</v>
      </c>
      <c r="BC9" s="80">
        <f t="shared" si="3"/>
        <v>0</v>
      </c>
      <c r="BD9" s="80">
        <f t="shared" si="3"/>
        <v>0</v>
      </c>
      <c r="BE9" s="77">
        <f t="shared" si="2"/>
        <v>60</v>
      </c>
      <c r="BF9" s="77">
        <f>BE9-F9</f>
        <v>0</v>
      </c>
    </row>
    <row r="10" spans="1:58" ht="12" customHeight="1" thickBot="1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32</v>
      </c>
      <c r="F11" s="44">
        <f t="shared" si="4"/>
        <v>32</v>
      </c>
      <c r="G11" s="44">
        <f t="shared" si="4"/>
        <v>1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1</v>
      </c>
      <c r="L11" s="44">
        <f t="shared" si="4"/>
        <v>0</v>
      </c>
      <c r="M11" s="44">
        <f t="shared" si="4"/>
        <v>6</v>
      </c>
      <c r="N11" s="44">
        <f t="shared" si="4"/>
        <v>1</v>
      </c>
      <c r="O11" s="44">
        <f t="shared" si="4"/>
        <v>1</v>
      </c>
      <c r="P11" s="44">
        <f t="shared" si="4"/>
        <v>1</v>
      </c>
      <c r="Q11" s="44">
        <f t="shared" si="4"/>
        <v>3</v>
      </c>
      <c r="R11" s="44">
        <f t="shared" si="4"/>
        <v>0</v>
      </c>
      <c r="S11" s="44">
        <f t="shared" si="4"/>
        <v>18</v>
      </c>
      <c r="T11" s="44">
        <f t="shared" si="4"/>
        <v>0</v>
      </c>
      <c r="U11" s="44">
        <f t="shared" si="4"/>
        <v>18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18</v>
      </c>
      <c r="AA11" s="44">
        <f t="shared" si="4"/>
        <v>0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0</v>
      </c>
      <c r="AJ11" s="44">
        <f t="shared" si="4"/>
        <v>0</v>
      </c>
      <c r="AK11" s="44">
        <f t="shared" si="4"/>
        <v>1</v>
      </c>
      <c r="AL11" s="44">
        <f t="shared" si="4"/>
        <v>1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6</v>
      </c>
      <c r="AR11" s="44">
        <f t="shared" si="4"/>
        <v>0</v>
      </c>
      <c r="AS11" s="44">
        <f t="shared" si="4"/>
        <v>1</v>
      </c>
      <c r="AT11" s="44">
        <f t="shared" si="4"/>
        <v>1</v>
      </c>
      <c r="AU11" s="44">
        <f t="shared" si="4"/>
        <v>4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0</v>
      </c>
      <c r="BC11" s="44">
        <f t="shared" si="4"/>
        <v>0</v>
      </c>
      <c r="BD11" s="44">
        <f t="shared" si="4"/>
        <v>0</v>
      </c>
      <c r="BE11" s="77">
        <f t="shared" si="2"/>
        <v>32</v>
      </c>
      <c r="BF11" s="77">
        <f>BE11-F11</f>
        <v>0</v>
      </c>
    </row>
    <row r="12" spans="1:58" ht="45" customHeight="1" thickBot="1">
      <c r="A12" s="15">
        <v>7</v>
      </c>
      <c r="B12" s="51" t="s">
        <v>73</v>
      </c>
      <c r="C12" s="59"/>
      <c r="D12" s="60"/>
      <c r="E12" s="28">
        <v>5</v>
      </c>
      <c r="F12" s="82">
        <f>SUM(G12,M12,S12,AK12,AQ12)</f>
        <v>5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4</v>
      </c>
      <c r="T12" s="29"/>
      <c r="U12" s="85">
        <f>SUM(V12:AG12)</f>
        <v>4</v>
      </c>
      <c r="V12" s="1"/>
      <c r="W12" s="1"/>
      <c r="X12" s="1"/>
      <c r="Y12" s="1"/>
      <c r="Z12" s="1">
        <v>4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1</v>
      </c>
      <c r="AL12" s="1">
        <v>1</v>
      </c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>
      <c r="A13" s="15">
        <v>6</v>
      </c>
      <c r="B13" s="51" t="s">
        <v>77</v>
      </c>
      <c r="C13" s="59"/>
      <c r="D13" s="60"/>
      <c r="E13" s="28">
        <v>6</v>
      </c>
      <c r="F13" s="82">
        <f t="shared" ref="F13:F36" si="5">SUM(G13,M13,S13,AK13,AQ13)</f>
        <v>6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1</v>
      </c>
      <c r="N13" s="1"/>
      <c r="O13" s="1"/>
      <c r="P13" s="1">
        <v>1</v>
      </c>
      <c r="Q13" s="1"/>
      <c r="R13" s="1"/>
      <c r="S13" s="84">
        <f t="shared" ref="S13:S36" si="8">T13+U13+AH13+AI13+AJ13</f>
        <v>4</v>
      </c>
      <c r="T13" s="29"/>
      <c r="U13" s="85">
        <f t="shared" ref="U13:U36" si="9">SUM(V13:AG13)</f>
        <v>4</v>
      </c>
      <c r="V13" s="1"/>
      <c r="W13" s="1"/>
      <c r="X13" s="1"/>
      <c r="Y13" s="1"/>
      <c r="Z13" s="1">
        <v>4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1</v>
      </c>
      <c r="AR13" s="1"/>
      <c r="AS13" s="1"/>
      <c r="AT13" s="1">
        <v>1</v>
      </c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6</v>
      </c>
      <c r="BF13" s="77">
        <f t="shared" ref="BF13:BF32" si="12">BE13-F13</f>
        <v>0</v>
      </c>
    </row>
    <row r="14" spans="1:58" ht="25.5" customHeight="1" thickBot="1">
      <c r="A14" s="15">
        <v>8</v>
      </c>
      <c r="B14" s="51" t="s">
        <v>71</v>
      </c>
      <c r="C14" s="59"/>
      <c r="D14" s="60"/>
      <c r="E14" s="28">
        <v>2</v>
      </c>
      <c r="F14" s="82">
        <f t="shared" si="5"/>
        <v>2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1</v>
      </c>
      <c r="T14" s="29"/>
      <c r="U14" s="85">
        <f t="shared" si="9"/>
        <v>1</v>
      </c>
      <c r="V14" s="1"/>
      <c r="W14" s="1"/>
      <c r="X14" s="1"/>
      <c r="Y14" s="1"/>
      <c r="Z14" s="1">
        <v>1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1</v>
      </c>
      <c r="AR14" s="1"/>
      <c r="AS14" s="1"/>
      <c r="AT14" s="1"/>
      <c r="AU14" s="1">
        <v>1</v>
      </c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2</v>
      </c>
      <c r="BF14" s="77">
        <f t="shared" si="12"/>
        <v>0</v>
      </c>
    </row>
    <row r="15" spans="1:58" ht="39" customHeight="1" thickBot="1">
      <c r="A15" s="15">
        <v>9</v>
      </c>
      <c r="B15" s="51" t="s">
        <v>80</v>
      </c>
      <c r="C15" s="59"/>
      <c r="D15" s="60"/>
      <c r="E15" s="28">
        <v>6</v>
      </c>
      <c r="F15" s="82">
        <f t="shared" si="5"/>
        <v>6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4</v>
      </c>
      <c r="N15" s="1">
        <v>1</v>
      </c>
      <c r="O15" s="1"/>
      <c r="P15" s="1"/>
      <c r="Q15" s="1">
        <v>3</v>
      </c>
      <c r="R15" s="1"/>
      <c r="S15" s="84">
        <f t="shared" si="8"/>
        <v>2</v>
      </c>
      <c r="T15" s="29"/>
      <c r="U15" s="85">
        <f t="shared" si="9"/>
        <v>2</v>
      </c>
      <c r="V15" s="1"/>
      <c r="W15" s="1"/>
      <c r="X15" s="1"/>
      <c r="Y15" s="1"/>
      <c r="Z15" s="1">
        <v>2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/>
      <c r="BD15" s="21"/>
      <c r="BE15" s="77"/>
      <c r="BF15" s="77"/>
    </row>
    <row r="16" spans="1:58" ht="39" thickBot="1">
      <c r="A16" s="15">
        <v>10</v>
      </c>
      <c r="B16" s="51" t="s">
        <v>75</v>
      </c>
      <c r="C16" s="59"/>
      <c r="D16" s="60"/>
      <c r="E16" s="28">
        <v>13</v>
      </c>
      <c r="F16" s="82">
        <f t="shared" si="5"/>
        <v>13</v>
      </c>
      <c r="G16" s="83">
        <f t="shared" si="6"/>
        <v>1</v>
      </c>
      <c r="H16" s="1"/>
      <c r="I16" s="1"/>
      <c r="J16" s="1"/>
      <c r="K16" s="1">
        <v>1</v>
      </c>
      <c r="L16" s="1"/>
      <c r="M16" s="83">
        <f t="shared" si="7"/>
        <v>1</v>
      </c>
      <c r="N16" s="1"/>
      <c r="O16" s="1">
        <v>1</v>
      </c>
      <c r="P16" s="1"/>
      <c r="Q16" s="1"/>
      <c r="R16" s="1"/>
      <c r="S16" s="84">
        <f t="shared" si="8"/>
        <v>7</v>
      </c>
      <c r="T16" s="29"/>
      <c r="U16" s="85">
        <f t="shared" si="9"/>
        <v>7</v>
      </c>
      <c r="V16" s="1"/>
      <c r="W16" s="1"/>
      <c r="X16" s="1"/>
      <c r="Y16" s="1"/>
      <c r="Z16" s="1">
        <v>7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4</v>
      </c>
      <c r="AR16" s="1"/>
      <c r="AS16" s="1">
        <v>1</v>
      </c>
      <c r="AT16" s="1"/>
      <c r="AU16" s="1">
        <v>3</v>
      </c>
      <c r="AV16" s="1"/>
      <c r="AW16" s="1"/>
      <c r="AX16" s="1"/>
      <c r="AY16" s="1"/>
      <c r="AZ16" s="1"/>
      <c r="BA16" s="1"/>
      <c r="BB16" s="1"/>
      <c r="BC16" s="30"/>
      <c r="BD16" s="21"/>
      <c r="BE16" s="77">
        <f t="shared" si="2"/>
        <v>13</v>
      </c>
      <c r="BF16" s="77">
        <f t="shared" si="12"/>
        <v>0</v>
      </c>
    </row>
    <row r="17" spans="1:58" ht="30" customHeight="1" thickBot="1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>
      <c r="A19" s="41">
        <v>13</v>
      </c>
      <c r="B19" s="50" t="s">
        <v>61</v>
      </c>
      <c r="C19" s="44">
        <f t="shared" ref="C19:AH19" si="13">C20+C21+C26</f>
        <v>24</v>
      </c>
      <c r="D19" s="42">
        <f t="shared" si="13"/>
        <v>45</v>
      </c>
      <c r="E19" s="42">
        <f t="shared" si="13"/>
        <v>45</v>
      </c>
      <c r="F19" s="42">
        <f t="shared" si="13"/>
        <v>45</v>
      </c>
      <c r="G19" s="42">
        <f t="shared" si="13"/>
        <v>1</v>
      </c>
      <c r="H19" s="42">
        <f t="shared" si="13"/>
        <v>0</v>
      </c>
      <c r="I19" s="42">
        <f t="shared" si="13"/>
        <v>0</v>
      </c>
      <c r="J19" s="42">
        <f t="shared" si="13"/>
        <v>1</v>
      </c>
      <c r="K19" s="42">
        <f t="shared" si="13"/>
        <v>0</v>
      </c>
      <c r="L19" s="42">
        <f t="shared" si="13"/>
        <v>0</v>
      </c>
      <c r="M19" s="42">
        <f t="shared" si="13"/>
        <v>0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22</v>
      </c>
      <c r="T19" s="42">
        <f t="shared" si="13"/>
        <v>0</v>
      </c>
      <c r="U19" s="42">
        <f t="shared" si="13"/>
        <v>20</v>
      </c>
      <c r="V19" s="42">
        <f t="shared" si="13"/>
        <v>1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16</v>
      </c>
      <c r="AA19" s="42">
        <f t="shared" si="13"/>
        <v>2</v>
      </c>
      <c r="AB19" s="42">
        <f t="shared" si="13"/>
        <v>1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2</v>
      </c>
      <c r="AJ19" s="42">
        <f t="shared" si="14"/>
        <v>0</v>
      </c>
      <c r="AK19" s="42">
        <f t="shared" si="14"/>
        <v>4</v>
      </c>
      <c r="AL19" s="42">
        <f t="shared" si="14"/>
        <v>3</v>
      </c>
      <c r="AM19" s="42">
        <f t="shared" si="14"/>
        <v>1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18</v>
      </c>
      <c r="AR19" s="42">
        <f t="shared" si="14"/>
        <v>0</v>
      </c>
      <c r="AS19" s="42">
        <f t="shared" si="14"/>
        <v>1</v>
      </c>
      <c r="AT19" s="42">
        <f t="shared" si="14"/>
        <v>2</v>
      </c>
      <c r="AU19" s="42">
        <f t="shared" si="14"/>
        <v>14</v>
      </c>
      <c r="AV19" s="42">
        <f t="shared" si="14"/>
        <v>0</v>
      </c>
      <c r="AW19" s="42">
        <f t="shared" si="14"/>
        <v>0</v>
      </c>
      <c r="AX19" s="42">
        <f t="shared" si="14"/>
        <v>1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0</v>
      </c>
      <c r="BD19" s="42">
        <f t="shared" si="14"/>
        <v>0</v>
      </c>
      <c r="BE19" s="77">
        <f t="shared" si="2"/>
        <v>45</v>
      </c>
      <c r="BF19" s="77">
        <f t="shared" si="12"/>
        <v>0</v>
      </c>
    </row>
    <row r="20" spans="1:58" ht="15.75" thickBot="1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>
      <c r="A21" s="65">
        <v>15</v>
      </c>
      <c r="B21" s="111" t="s">
        <v>85</v>
      </c>
      <c r="C21" s="48">
        <f>C22+C23+C24+C25</f>
        <v>24</v>
      </c>
      <c r="D21" s="61">
        <f t="shared" ref="D21:BD21" si="15">D22+D23+D24+D25</f>
        <v>45</v>
      </c>
      <c r="E21" s="54">
        <f t="shared" si="15"/>
        <v>45</v>
      </c>
      <c r="F21" s="48">
        <f t="shared" si="15"/>
        <v>45</v>
      </c>
      <c r="G21" s="48">
        <f t="shared" si="15"/>
        <v>1</v>
      </c>
      <c r="H21" s="48">
        <f t="shared" si="15"/>
        <v>0</v>
      </c>
      <c r="I21" s="48">
        <f t="shared" si="15"/>
        <v>0</v>
      </c>
      <c r="J21" s="48">
        <f t="shared" si="15"/>
        <v>1</v>
      </c>
      <c r="K21" s="48">
        <f t="shared" si="15"/>
        <v>0</v>
      </c>
      <c r="L21" s="48">
        <f t="shared" si="15"/>
        <v>0</v>
      </c>
      <c r="M21" s="48">
        <f t="shared" si="15"/>
        <v>0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22</v>
      </c>
      <c r="T21" s="48">
        <f t="shared" si="15"/>
        <v>0</v>
      </c>
      <c r="U21" s="48">
        <f t="shared" si="15"/>
        <v>20</v>
      </c>
      <c r="V21" s="48">
        <f t="shared" si="15"/>
        <v>1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16</v>
      </c>
      <c r="AA21" s="48">
        <f t="shared" si="15"/>
        <v>2</v>
      </c>
      <c r="AB21" s="48">
        <f t="shared" si="15"/>
        <v>1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2</v>
      </c>
      <c r="AJ21" s="48">
        <f t="shared" si="15"/>
        <v>0</v>
      </c>
      <c r="AK21" s="48">
        <f t="shared" si="15"/>
        <v>4</v>
      </c>
      <c r="AL21" s="48">
        <f t="shared" si="15"/>
        <v>3</v>
      </c>
      <c r="AM21" s="48">
        <f t="shared" si="15"/>
        <v>1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18</v>
      </c>
      <c r="AR21" s="48">
        <f t="shared" si="15"/>
        <v>0</v>
      </c>
      <c r="AS21" s="48">
        <f t="shared" si="15"/>
        <v>1</v>
      </c>
      <c r="AT21" s="48">
        <f t="shared" si="15"/>
        <v>2</v>
      </c>
      <c r="AU21" s="48">
        <f t="shared" si="15"/>
        <v>14</v>
      </c>
      <c r="AV21" s="48">
        <f t="shared" si="15"/>
        <v>0</v>
      </c>
      <c r="AW21" s="48">
        <f t="shared" si="15"/>
        <v>0</v>
      </c>
      <c r="AX21" s="48">
        <f t="shared" si="15"/>
        <v>1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0</v>
      </c>
      <c r="BD21" s="48">
        <f t="shared" si="15"/>
        <v>0</v>
      </c>
      <c r="BE21" s="81">
        <f t="shared" si="2"/>
        <v>45</v>
      </c>
      <c r="BF21" s="81">
        <f t="shared" si="12"/>
        <v>0</v>
      </c>
    </row>
    <row r="22" spans="1:58" ht="15.75" thickBot="1">
      <c r="A22" s="15">
        <v>17</v>
      </c>
      <c r="B22" s="52" t="s">
        <v>78</v>
      </c>
      <c r="C22" s="92">
        <v>13</v>
      </c>
      <c r="D22" s="93">
        <v>33</v>
      </c>
      <c r="E22" s="28">
        <v>33</v>
      </c>
      <c r="F22" s="82">
        <f t="shared" si="5"/>
        <v>33</v>
      </c>
      <c r="G22" s="83">
        <f t="shared" si="6"/>
        <v>1</v>
      </c>
      <c r="H22" s="1"/>
      <c r="I22" s="1"/>
      <c r="J22" s="1">
        <v>1</v>
      </c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20</v>
      </c>
      <c r="T22" s="29"/>
      <c r="U22" s="85">
        <f t="shared" si="9"/>
        <v>18</v>
      </c>
      <c r="V22" s="1">
        <v>1</v>
      </c>
      <c r="W22" s="1"/>
      <c r="X22" s="1"/>
      <c r="Y22" s="1"/>
      <c r="Z22" s="1">
        <v>14</v>
      </c>
      <c r="AA22" s="1">
        <v>2</v>
      </c>
      <c r="AB22" s="1">
        <v>1</v>
      </c>
      <c r="AC22" s="1"/>
      <c r="AD22" s="1"/>
      <c r="AE22" s="1"/>
      <c r="AF22" s="1"/>
      <c r="AG22" s="1"/>
      <c r="AH22" s="1"/>
      <c r="AI22" s="1">
        <v>2</v>
      </c>
      <c r="AJ22" s="1"/>
      <c r="AK22" s="83">
        <f t="shared" si="10"/>
        <v>4</v>
      </c>
      <c r="AL22" s="1">
        <v>3</v>
      </c>
      <c r="AM22" s="1">
        <v>1</v>
      </c>
      <c r="AN22" s="1"/>
      <c r="AO22" s="1"/>
      <c r="AP22" s="1"/>
      <c r="AQ22" s="83">
        <f t="shared" si="11"/>
        <v>8</v>
      </c>
      <c r="AR22" s="1"/>
      <c r="AS22" s="1">
        <v>1</v>
      </c>
      <c r="AT22" s="1">
        <v>2</v>
      </c>
      <c r="AU22" s="1">
        <v>4</v>
      </c>
      <c r="AV22" s="1"/>
      <c r="AW22" s="1"/>
      <c r="AX22" s="1">
        <v>1</v>
      </c>
      <c r="AY22" s="1"/>
      <c r="AZ22" s="1"/>
      <c r="BA22" s="1"/>
      <c r="BB22" s="1"/>
      <c r="BC22" s="1"/>
      <c r="BD22" s="1"/>
      <c r="BE22" s="77">
        <f t="shared" si="2"/>
        <v>33</v>
      </c>
      <c r="BF22" s="77">
        <f t="shared" si="12"/>
        <v>0</v>
      </c>
    </row>
    <row r="23" spans="1:58" ht="24.95" customHeight="1" thickBot="1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>
      <c r="A25" s="15">
        <v>20</v>
      </c>
      <c r="B25" s="52" t="s">
        <v>79</v>
      </c>
      <c r="C25" s="92">
        <v>11</v>
      </c>
      <c r="D25" s="93">
        <v>12</v>
      </c>
      <c r="E25" s="28">
        <v>12</v>
      </c>
      <c r="F25" s="82">
        <f t="shared" ref="F25" si="16">SUM(G25,M25,S25,AK25,AQ25)</f>
        <v>12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2</v>
      </c>
      <c r="T25" s="29"/>
      <c r="U25" s="85">
        <f t="shared" si="9"/>
        <v>2</v>
      </c>
      <c r="V25" s="1"/>
      <c r="W25" s="1"/>
      <c r="X25" s="1"/>
      <c r="Y25" s="1"/>
      <c r="Z25" s="1">
        <v>2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10</v>
      </c>
      <c r="AR25" s="1"/>
      <c r="AS25" s="1"/>
      <c r="AT25" s="1"/>
      <c r="AU25" s="1">
        <v>10</v>
      </c>
      <c r="AV25" s="1"/>
      <c r="AW25" s="1"/>
      <c r="AX25" s="1"/>
      <c r="AY25" s="1"/>
      <c r="AZ25" s="1"/>
      <c r="BA25" s="1"/>
      <c r="BB25" s="1"/>
      <c r="BC25" s="1"/>
      <c r="BD25" s="1"/>
      <c r="BE25" s="77">
        <f t="shared" si="2"/>
        <v>12</v>
      </c>
      <c r="BF25" s="77">
        <f t="shared" si="12"/>
        <v>0</v>
      </c>
    </row>
    <row r="26" spans="1:58" ht="19.5" customHeight="1" thickBot="1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>
      <c r="A27" s="41">
        <v>22</v>
      </c>
      <c r="B27" s="50" t="s">
        <v>63</v>
      </c>
      <c r="C27" s="49">
        <f t="shared" ref="C27:AH27" si="18">C7+C8-C36</f>
        <v>24</v>
      </c>
      <c r="D27" s="49">
        <f t="shared" si="18"/>
        <v>45</v>
      </c>
      <c r="E27" s="55">
        <f t="shared" si="18"/>
        <v>77</v>
      </c>
      <c r="F27" s="49">
        <f t="shared" si="18"/>
        <v>77</v>
      </c>
      <c r="G27" s="49">
        <f t="shared" si="18"/>
        <v>2</v>
      </c>
      <c r="H27" s="49">
        <f t="shared" si="18"/>
        <v>0</v>
      </c>
      <c r="I27" s="49">
        <f t="shared" si="18"/>
        <v>0</v>
      </c>
      <c r="J27" s="49">
        <f t="shared" si="18"/>
        <v>1</v>
      </c>
      <c r="K27" s="49">
        <f t="shared" si="18"/>
        <v>1</v>
      </c>
      <c r="L27" s="49">
        <f t="shared" si="18"/>
        <v>0</v>
      </c>
      <c r="M27" s="49">
        <f t="shared" si="18"/>
        <v>6</v>
      </c>
      <c r="N27" s="49">
        <f t="shared" si="18"/>
        <v>1</v>
      </c>
      <c r="O27" s="49">
        <f t="shared" si="18"/>
        <v>1</v>
      </c>
      <c r="P27" s="49">
        <f t="shared" si="18"/>
        <v>1</v>
      </c>
      <c r="Q27" s="49">
        <f t="shared" si="18"/>
        <v>3</v>
      </c>
      <c r="R27" s="49">
        <f t="shared" si="18"/>
        <v>0</v>
      </c>
      <c r="S27" s="49">
        <f t="shared" si="18"/>
        <v>39</v>
      </c>
      <c r="T27" s="49">
        <f t="shared" si="18"/>
        <v>0</v>
      </c>
      <c r="U27" s="49">
        <f t="shared" si="18"/>
        <v>37</v>
      </c>
      <c r="V27" s="49">
        <f t="shared" si="18"/>
        <v>1</v>
      </c>
      <c r="W27" s="49">
        <f t="shared" si="18"/>
        <v>0</v>
      </c>
      <c r="X27" s="49">
        <f t="shared" si="18"/>
        <v>0</v>
      </c>
      <c r="Y27" s="49">
        <f t="shared" si="18"/>
        <v>2</v>
      </c>
      <c r="Z27" s="49">
        <f t="shared" si="18"/>
        <v>31</v>
      </c>
      <c r="AA27" s="49">
        <f t="shared" si="18"/>
        <v>2</v>
      </c>
      <c r="AB27" s="49">
        <f t="shared" si="18"/>
        <v>1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2</v>
      </c>
      <c r="AJ27" s="49">
        <f t="shared" si="19"/>
        <v>0</v>
      </c>
      <c r="AK27" s="49">
        <f t="shared" si="19"/>
        <v>5</v>
      </c>
      <c r="AL27" s="49">
        <f t="shared" si="19"/>
        <v>4</v>
      </c>
      <c r="AM27" s="49">
        <f t="shared" si="19"/>
        <v>1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25</v>
      </c>
      <c r="AR27" s="49">
        <f t="shared" si="19"/>
        <v>0</v>
      </c>
      <c r="AS27" s="49">
        <f t="shared" si="19"/>
        <v>2</v>
      </c>
      <c r="AT27" s="49">
        <f t="shared" si="19"/>
        <v>3</v>
      </c>
      <c r="AU27" s="49">
        <f t="shared" si="19"/>
        <v>19</v>
      </c>
      <c r="AV27" s="49">
        <f t="shared" si="19"/>
        <v>0</v>
      </c>
      <c r="AW27" s="49">
        <f t="shared" si="19"/>
        <v>0</v>
      </c>
      <c r="AX27" s="49">
        <f t="shared" si="19"/>
        <v>1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0</v>
      </c>
      <c r="BC27" s="49">
        <f t="shared" si="19"/>
        <v>0</v>
      </c>
      <c r="BD27" s="49">
        <f t="shared" si="19"/>
        <v>0</v>
      </c>
      <c r="BE27" s="77">
        <f t="shared" si="2"/>
        <v>77</v>
      </c>
      <c r="BF27" s="77">
        <f t="shared" si="12"/>
        <v>0</v>
      </c>
    </row>
    <row r="28" spans="1:58" ht="18" customHeight="1" thickBot="1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33</v>
      </c>
      <c r="E29" s="42">
        <f t="shared" si="20"/>
        <v>77</v>
      </c>
      <c r="F29" s="42">
        <f t="shared" si="20"/>
        <v>77</v>
      </c>
      <c r="G29" s="42">
        <f t="shared" si="20"/>
        <v>2</v>
      </c>
      <c r="H29" s="42">
        <f t="shared" si="20"/>
        <v>0</v>
      </c>
      <c r="I29" s="42">
        <f t="shared" si="20"/>
        <v>0</v>
      </c>
      <c r="J29" s="42">
        <f t="shared" si="20"/>
        <v>1</v>
      </c>
      <c r="K29" s="42">
        <f t="shared" si="20"/>
        <v>1</v>
      </c>
      <c r="L29" s="42">
        <f t="shared" si="20"/>
        <v>0</v>
      </c>
      <c r="M29" s="42">
        <f t="shared" si="20"/>
        <v>6</v>
      </c>
      <c r="N29" s="42">
        <f t="shared" si="20"/>
        <v>1</v>
      </c>
      <c r="O29" s="42">
        <f t="shared" si="20"/>
        <v>1</v>
      </c>
      <c r="P29" s="42">
        <f t="shared" si="20"/>
        <v>1</v>
      </c>
      <c r="Q29" s="42">
        <f t="shared" si="20"/>
        <v>3</v>
      </c>
      <c r="R29" s="42">
        <f t="shared" si="20"/>
        <v>0</v>
      </c>
      <c r="S29" s="42">
        <f t="shared" si="20"/>
        <v>39</v>
      </c>
      <c r="T29" s="42">
        <f t="shared" si="20"/>
        <v>0</v>
      </c>
      <c r="U29" s="42">
        <f t="shared" si="20"/>
        <v>37</v>
      </c>
      <c r="V29" s="42">
        <f t="shared" si="20"/>
        <v>1</v>
      </c>
      <c r="W29" s="42">
        <f t="shared" si="20"/>
        <v>0</v>
      </c>
      <c r="X29" s="42">
        <f t="shared" si="20"/>
        <v>0</v>
      </c>
      <c r="Y29" s="42">
        <f t="shared" si="20"/>
        <v>2</v>
      </c>
      <c r="Z29" s="42">
        <f t="shared" si="20"/>
        <v>31</v>
      </c>
      <c r="AA29" s="42">
        <f t="shared" si="20"/>
        <v>2</v>
      </c>
      <c r="AB29" s="42">
        <f t="shared" si="20"/>
        <v>1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2</v>
      </c>
      <c r="AJ29" s="42">
        <f t="shared" si="20"/>
        <v>0</v>
      </c>
      <c r="AK29" s="42">
        <f t="shared" si="20"/>
        <v>5</v>
      </c>
      <c r="AL29" s="42">
        <f t="shared" si="20"/>
        <v>4</v>
      </c>
      <c r="AM29" s="42">
        <f t="shared" si="20"/>
        <v>1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25</v>
      </c>
      <c r="AR29" s="42">
        <f t="shared" si="20"/>
        <v>0</v>
      </c>
      <c r="AS29" s="42">
        <f t="shared" si="20"/>
        <v>2</v>
      </c>
      <c r="AT29" s="42">
        <f t="shared" si="20"/>
        <v>3</v>
      </c>
      <c r="AU29" s="42">
        <f t="shared" si="20"/>
        <v>19</v>
      </c>
      <c r="AV29" s="42">
        <f t="shared" si="20"/>
        <v>0</v>
      </c>
      <c r="AW29" s="42">
        <f t="shared" si="20"/>
        <v>0</v>
      </c>
      <c r="AX29" s="42">
        <f t="shared" si="20"/>
        <v>1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0</v>
      </c>
      <c r="BC29" s="42">
        <f t="shared" si="20"/>
        <v>0</v>
      </c>
      <c r="BD29" s="42">
        <f t="shared" si="20"/>
        <v>0</v>
      </c>
      <c r="BE29" s="77">
        <f t="shared" si="2"/>
        <v>77</v>
      </c>
      <c r="BF29" s="77">
        <f t="shared" si="12"/>
        <v>0</v>
      </c>
    </row>
    <row r="30" spans="1:58" ht="88.5" customHeight="1" thickBot="1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>
      <c r="A31" s="15">
        <v>26</v>
      </c>
      <c r="B31" s="53" t="s">
        <v>66</v>
      </c>
      <c r="C31" s="92"/>
      <c r="D31" s="93">
        <v>13</v>
      </c>
      <c r="E31" s="28">
        <v>27</v>
      </c>
      <c r="F31" s="82">
        <f t="shared" si="5"/>
        <v>27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0</v>
      </c>
      <c r="N31" s="1"/>
      <c r="O31" s="1"/>
      <c r="P31" s="1"/>
      <c r="Q31" s="1"/>
      <c r="R31" s="1"/>
      <c r="S31" s="84">
        <f t="shared" si="8"/>
        <v>9</v>
      </c>
      <c r="T31" s="29"/>
      <c r="U31" s="85">
        <f t="shared" si="9"/>
        <v>9</v>
      </c>
      <c r="V31" s="1">
        <v>1</v>
      </c>
      <c r="W31" s="1"/>
      <c r="X31" s="1"/>
      <c r="Y31" s="1">
        <v>2</v>
      </c>
      <c r="Z31" s="1">
        <v>5</v>
      </c>
      <c r="AA31" s="1"/>
      <c r="AB31" s="1">
        <v>1</v>
      </c>
      <c r="AC31" s="1"/>
      <c r="AD31" s="1"/>
      <c r="AE31" s="1"/>
      <c r="AF31" s="1"/>
      <c r="AG31" s="1"/>
      <c r="AH31" s="1"/>
      <c r="AI31" s="1"/>
      <c r="AJ31" s="1"/>
      <c r="AK31" s="83">
        <f t="shared" si="10"/>
        <v>4</v>
      </c>
      <c r="AL31" s="1">
        <v>3</v>
      </c>
      <c r="AM31" s="1">
        <v>1</v>
      </c>
      <c r="AN31" s="1"/>
      <c r="AO31" s="1"/>
      <c r="AP31" s="1"/>
      <c r="AQ31" s="83">
        <f t="shared" si="11"/>
        <v>14</v>
      </c>
      <c r="AR31" s="31"/>
      <c r="AS31" s="31">
        <v>1</v>
      </c>
      <c r="AT31" s="31"/>
      <c r="AU31" s="31">
        <v>13</v>
      </c>
      <c r="AV31" s="31"/>
      <c r="AW31" s="31"/>
      <c r="AX31" s="31"/>
      <c r="AY31" s="31"/>
      <c r="AZ31" s="31"/>
      <c r="BA31" s="31"/>
      <c r="BB31" s="31"/>
      <c r="BC31" s="30"/>
      <c r="BD31" s="30"/>
      <c r="BE31" s="77">
        <f t="shared" si="2"/>
        <v>27</v>
      </c>
      <c r="BF31" s="77">
        <f t="shared" si="12"/>
        <v>0</v>
      </c>
    </row>
    <row r="32" spans="1:58" ht="26.25" thickBot="1">
      <c r="A32" s="15">
        <v>27</v>
      </c>
      <c r="B32" s="52" t="s">
        <v>67</v>
      </c>
      <c r="C32" s="92"/>
      <c r="D32" s="93">
        <v>13</v>
      </c>
      <c r="E32" s="28">
        <v>27</v>
      </c>
      <c r="F32" s="82">
        <f t="shared" si="5"/>
        <v>27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0</v>
      </c>
      <c r="N32" s="1"/>
      <c r="O32" s="1"/>
      <c r="P32" s="1"/>
      <c r="Q32" s="1"/>
      <c r="R32" s="1"/>
      <c r="S32" s="84">
        <f t="shared" si="8"/>
        <v>9</v>
      </c>
      <c r="T32" s="29"/>
      <c r="U32" s="85">
        <f t="shared" si="9"/>
        <v>9</v>
      </c>
      <c r="V32" s="1">
        <v>1</v>
      </c>
      <c r="W32" s="1"/>
      <c r="X32" s="1"/>
      <c r="Y32" s="1">
        <v>2</v>
      </c>
      <c r="Z32" s="1">
        <v>5</v>
      </c>
      <c r="AA32" s="1"/>
      <c r="AB32" s="1">
        <v>1</v>
      </c>
      <c r="AC32" s="1"/>
      <c r="AD32" s="1"/>
      <c r="AE32" s="1"/>
      <c r="AF32" s="1"/>
      <c r="AG32" s="1"/>
      <c r="AH32" s="1"/>
      <c r="AI32" s="1"/>
      <c r="AJ32" s="1"/>
      <c r="AK32" s="83">
        <f t="shared" si="10"/>
        <v>4</v>
      </c>
      <c r="AL32" s="1">
        <v>3</v>
      </c>
      <c r="AM32" s="1">
        <v>1</v>
      </c>
      <c r="AN32" s="1"/>
      <c r="AO32" s="1"/>
      <c r="AP32" s="1"/>
      <c r="AQ32" s="83">
        <f t="shared" si="11"/>
        <v>14</v>
      </c>
      <c r="AR32" s="31"/>
      <c r="AS32" s="31">
        <v>1</v>
      </c>
      <c r="AT32" s="31"/>
      <c r="AU32" s="31">
        <v>13</v>
      </c>
      <c r="AV32" s="31"/>
      <c r="AW32" s="31"/>
      <c r="AX32" s="31"/>
      <c r="AY32" s="31"/>
      <c r="AZ32" s="31"/>
      <c r="BA32" s="31"/>
      <c r="BB32" s="31"/>
      <c r="BC32" s="31"/>
      <c r="BD32" s="31"/>
      <c r="BE32" s="77">
        <f t="shared" si="2"/>
        <v>27</v>
      </c>
      <c r="BF32" s="77">
        <f t="shared" si="12"/>
        <v>0</v>
      </c>
    </row>
    <row r="33" spans="1:58" ht="14.25" customHeight="1" thickBot="1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>
      <c r="A34" s="15">
        <v>29</v>
      </c>
      <c r="B34" s="53" t="s">
        <v>68</v>
      </c>
      <c r="C34" s="92"/>
      <c r="D34" s="93">
        <v>20</v>
      </c>
      <c r="E34" s="28">
        <v>50</v>
      </c>
      <c r="F34" s="82">
        <f t="shared" si="5"/>
        <v>50</v>
      </c>
      <c r="G34" s="83">
        <f t="shared" si="6"/>
        <v>2</v>
      </c>
      <c r="H34" s="1"/>
      <c r="I34" s="1"/>
      <c r="J34" s="1">
        <v>1</v>
      </c>
      <c r="K34" s="1">
        <v>1</v>
      </c>
      <c r="L34" s="1"/>
      <c r="M34" s="83">
        <f t="shared" si="7"/>
        <v>6</v>
      </c>
      <c r="N34" s="1">
        <v>1</v>
      </c>
      <c r="O34" s="1">
        <v>1</v>
      </c>
      <c r="P34" s="1">
        <v>1</v>
      </c>
      <c r="Q34" s="1">
        <v>3</v>
      </c>
      <c r="R34" s="1"/>
      <c r="S34" s="84">
        <f t="shared" si="8"/>
        <v>30</v>
      </c>
      <c r="T34" s="29"/>
      <c r="U34" s="85">
        <f t="shared" si="9"/>
        <v>28</v>
      </c>
      <c r="V34" s="1"/>
      <c r="W34" s="1"/>
      <c r="X34" s="1"/>
      <c r="Y34" s="1"/>
      <c r="Z34" s="1">
        <v>26</v>
      </c>
      <c r="AA34" s="1">
        <v>2</v>
      </c>
      <c r="AB34" s="1"/>
      <c r="AC34" s="1"/>
      <c r="AD34" s="1"/>
      <c r="AE34" s="1"/>
      <c r="AF34" s="1"/>
      <c r="AG34" s="1"/>
      <c r="AH34" s="1"/>
      <c r="AI34" s="1">
        <v>2</v>
      </c>
      <c r="AJ34" s="1"/>
      <c r="AK34" s="83">
        <f t="shared" si="10"/>
        <v>1</v>
      </c>
      <c r="AL34" s="1">
        <v>1</v>
      </c>
      <c r="AM34" s="1"/>
      <c r="AN34" s="1"/>
      <c r="AO34" s="1"/>
      <c r="AP34" s="1"/>
      <c r="AQ34" s="83">
        <f t="shared" si="11"/>
        <v>11</v>
      </c>
      <c r="AR34" s="31"/>
      <c r="AS34" s="31">
        <v>1</v>
      </c>
      <c r="AT34" s="31">
        <v>3</v>
      </c>
      <c r="AU34" s="31">
        <v>6</v>
      </c>
      <c r="AV34" s="31"/>
      <c r="AW34" s="31"/>
      <c r="AX34" s="31">
        <v>1</v>
      </c>
      <c r="AY34" s="31"/>
      <c r="AZ34" s="31"/>
      <c r="BA34" s="31"/>
      <c r="BB34" s="31"/>
      <c r="BC34" s="30"/>
      <c r="BD34" s="30"/>
      <c r="BE34" s="77">
        <f t="shared" si="2"/>
        <v>50</v>
      </c>
      <c r="BF34" s="77">
        <f>BE34-F34</f>
        <v>0</v>
      </c>
    </row>
    <row r="35" spans="1:58" ht="15.75" thickBot="1">
      <c r="A35" s="15">
        <v>30</v>
      </c>
      <c r="B35" s="53" t="s">
        <v>69</v>
      </c>
      <c r="C35" s="101"/>
      <c r="D35" s="102">
        <v>0</v>
      </c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>
      <c r="A36" s="15">
        <v>31</v>
      </c>
      <c r="B36" s="40" t="s">
        <v>70</v>
      </c>
      <c r="C36" s="108"/>
      <c r="D36" s="109">
        <v>0</v>
      </c>
      <c r="E36" s="56">
        <v>3</v>
      </c>
      <c r="F36" s="88">
        <f t="shared" si="5"/>
        <v>3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3</v>
      </c>
      <c r="T36" s="38"/>
      <c r="U36" s="91">
        <f t="shared" si="9"/>
        <v>3</v>
      </c>
      <c r="V36" s="37"/>
      <c r="W36" s="37"/>
      <c r="X36" s="37"/>
      <c r="Y36" s="37"/>
      <c r="Z36" s="37">
        <v>3</v>
      </c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0</v>
      </c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0"/>
      <c r="BD36" s="30"/>
      <c r="BE36" s="77">
        <f t="shared" si="2"/>
        <v>3</v>
      </c>
      <c r="BF36" s="110">
        <f>BE36-F36</f>
        <v>0</v>
      </c>
    </row>
    <row r="37" spans="1:58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>
      <c r="E38" s="39"/>
    </row>
  </sheetData>
  <sheetProtection password="CF36" sheet="1" objects="1" scenarios="1" formatColumns="0" selectLockedCells="1" autoFilter="0"/>
  <autoFilter ref="A6:BF36"/>
  <mergeCells count="19">
    <mergeCell ref="BE3:BE5"/>
    <mergeCell ref="BF3:BF5"/>
    <mergeCell ref="G4:L4"/>
    <mergeCell ref="M4:R4"/>
    <mergeCell ref="S4:AJ4"/>
    <mergeCell ref="AK4:AP4"/>
    <mergeCell ref="AQ4:BB4"/>
    <mergeCell ref="BC4:BC5"/>
    <mergeCell ref="BD4:BD5"/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</mergeCells>
  <pageMargins left="0" right="0" top="0" bottom="0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2024-07-08T13:32:02Z</dcterms:modified>
</cp:coreProperties>
</file>